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 codeName="EstaPasta_de_trabalho"/>
  <bookViews>
    <workbookView xWindow="-120" yWindow="-120" windowWidth="26295" windowHeight="14895"/>
  </bookViews>
  <sheets>
    <sheet name="Quadro de Preços" sheetId="1" r:id="rId1"/>
    <sheet name="Dados" sheetId="2" r:id="rId2"/>
  </sheets>
  <definedNames>
    <definedName name="_xlnm._FilterDatabase" localSheetId="0" hidden="1">'Quadro de Preços'!$A$13:$G$62</definedName>
    <definedName name="_Hlk124412351" localSheetId="1">Dados!$B$24</definedName>
    <definedName name="_xlnm.Print_Titles" localSheetId="0">'Quadro de Preços'!$1:$14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6" i="1" l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15" i="1" l="1"/>
  <c r="F58" i="1" s="1"/>
  <c r="A5" i="1" l="1"/>
  <c r="A4" i="1"/>
  <c r="A3" i="1"/>
  <c r="E8" i="1" l="1"/>
  <c r="A6" i="1"/>
  <c r="A61" i="1"/>
  <c r="A62" i="1"/>
  <c r="A60" i="1"/>
  <c r="A59" i="1"/>
  <c r="A8" i="1"/>
  <c r="A7" i="1"/>
</calcChain>
</file>

<file path=xl/sharedStrings.xml><?xml version="1.0" encoding="utf-8"?>
<sst xmlns="http://schemas.openxmlformats.org/spreadsheetml/2006/main" count="136" uniqueCount="96">
  <si>
    <t>Firma:</t>
  </si>
  <si>
    <t>End:</t>
  </si>
  <si>
    <t>CNPJ:</t>
  </si>
  <si>
    <t>DESCRIÇÃO</t>
  </si>
  <si>
    <t>UND</t>
  </si>
  <si>
    <t>QUANT</t>
  </si>
  <si>
    <t xml:space="preserve">Valor Total </t>
  </si>
  <si>
    <t>IE:</t>
  </si>
  <si>
    <t>Licitação:</t>
  </si>
  <si>
    <t>Processo:</t>
  </si>
  <si>
    <t>Objeto:</t>
  </si>
  <si>
    <t>Abertura:</t>
  </si>
  <si>
    <t>Homologação:</t>
  </si>
  <si>
    <t>Tipo:</t>
  </si>
  <si>
    <t>Entrega:</t>
  </si>
  <si>
    <t>Local Entrega:</t>
  </si>
  <si>
    <t>Condições  de Pagamento:</t>
  </si>
  <si>
    <t>Validade da Proposta:</t>
  </si>
  <si>
    <t>ANEXO I - QUADRO DE PROPOSTAS</t>
  </si>
  <si>
    <t>Telefone:</t>
  </si>
  <si>
    <t>Setores:</t>
  </si>
  <si>
    <t>Dotação:</t>
  </si>
  <si>
    <t>Total Est.:</t>
  </si>
  <si>
    <t>Endereço:</t>
  </si>
  <si>
    <t>Valor Estimado</t>
  </si>
  <si>
    <t>Valor Proposto</t>
  </si>
  <si>
    <t>Valor Global:</t>
  </si>
  <si>
    <t>Proposta válida por 60 (sessenta) dias</t>
  </si>
  <si>
    <t>VALOR ESTIMADO:</t>
  </si>
  <si>
    <t>Publicação:</t>
  </si>
  <si>
    <t>Prazo:</t>
  </si>
  <si>
    <t>Representante:</t>
  </si>
  <si>
    <t>CPF:</t>
  </si>
  <si>
    <t>Enquadramento:</t>
  </si>
  <si>
    <t>A administração rejeitará, no todo ou em parte, o fornecimento executado em desacordo com os termos do Edital e seus anexos.</t>
  </si>
  <si>
    <t>A execução do objeto da presente licitação será realizada junto a Secretaria obedecendo, na íntegra, ao detalhamento do termo de referência (ANEXO II).</t>
  </si>
  <si>
    <t>Prazo do Contrato: Entrega imediata</t>
  </si>
  <si>
    <t>Item</t>
  </si>
  <si>
    <t>MENOR PREÇO POR ITEM</t>
  </si>
  <si>
    <t>Sec. Saude</t>
  </si>
  <si>
    <t>Homologação: __/__/2025</t>
  </si>
  <si>
    <t>Previsão Publicação: __/__/2025</t>
  </si>
  <si>
    <t>Argamassa ACII 20 Kg</t>
  </si>
  <si>
    <t>Kilo</t>
  </si>
  <si>
    <t>Argamassa baritada 20 kg - Radiologia</t>
  </si>
  <si>
    <t>Saco</t>
  </si>
  <si>
    <t>Bandeja pintura 23 cm</t>
  </si>
  <si>
    <t>Unidade</t>
  </si>
  <si>
    <t>Caixa de descarga</t>
  </si>
  <si>
    <t>Caixa de passagem sobrepor 2908 20 cm x 20 cm</t>
  </si>
  <si>
    <t>Caixonete angelim pedra / marg 3.5 mm 60, 70, 80</t>
  </si>
  <si>
    <t>Canaleta sistema X, adesiva - 10 mm</t>
  </si>
  <si>
    <t>Conector perfurante 10 mm a 70 mm</t>
  </si>
  <si>
    <t>Dobradiça Cart. Gal. SFER 3 x 21/2 S/A</t>
  </si>
  <si>
    <t>Engate PVC 30 cm</t>
  </si>
  <si>
    <t>Fechadura 3F 718E11250 CR Ext Fashion 32</t>
  </si>
  <si>
    <t>Fita crepe 24 x 50</t>
  </si>
  <si>
    <t>Fita isolante 20 m</t>
  </si>
  <si>
    <t>Fita veda rosca 18 mm x 50 m</t>
  </si>
  <si>
    <t>Interruptor  2 T simples dist</t>
  </si>
  <si>
    <t>Joelho Bucha Latão / L Rosqueável PVC 20 x 1/2 - Azul</t>
  </si>
  <si>
    <t>Joelho Bucha Latão / L Rosqueável PVC 25 x 1/2 - Azul</t>
  </si>
  <si>
    <t>Joelho soldável PVC 20 x 90</t>
  </si>
  <si>
    <t>Joelho soldável PVC 25 x 90</t>
  </si>
  <si>
    <t>Lâmpada LED 50 W - Bivolt</t>
  </si>
  <si>
    <t>Lixa ferro nº 100</t>
  </si>
  <si>
    <t>Lona preta 8 x 100 m</t>
  </si>
  <si>
    <t>Metro</t>
  </si>
  <si>
    <t>Luva soldável PVC 25 mm</t>
  </si>
  <si>
    <t>Mascara descartável sem respirador, para pintura - Azul</t>
  </si>
  <si>
    <t>Massa corrida - Galão 18 L</t>
  </si>
  <si>
    <t>Galão</t>
  </si>
  <si>
    <t>Piso branco 34 x 60 - Caixa 2,10 m²</t>
  </si>
  <si>
    <t>Porta madeira lisa pintura 90 cm</t>
  </si>
  <si>
    <t>Porta madeira lisa pintura VIR. 2.10 x 80</t>
  </si>
  <si>
    <t>Rejunte Branco</t>
  </si>
  <si>
    <t>Rolo lã sintética 15 antirespingo</t>
  </si>
  <si>
    <t>Sifão flexível simples</t>
  </si>
  <si>
    <t>Suporte para rolo 23 cm</t>
  </si>
  <si>
    <t>Tinta ES 3600 ml base d' agua - Branco</t>
  </si>
  <si>
    <t>Tinta ES 3600 ml base d' agua - Platina</t>
  </si>
  <si>
    <t>Tomada 2P + T - 10 A</t>
  </si>
  <si>
    <t>Tomada sobrepor</t>
  </si>
  <si>
    <t>Torneira lavatório 1195</t>
  </si>
  <si>
    <t>Torneira pia PVC alavanca 1113</t>
  </si>
  <si>
    <t>Trincha 317 2" - Laranja</t>
  </si>
  <si>
    <t>Tubo eletroduto 1"</t>
  </si>
  <si>
    <t>Tubo soldável PVC 20 mm x 6 m</t>
  </si>
  <si>
    <t>Tubo soldável PVC 25 mm x 6 m</t>
  </si>
  <si>
    <t>DISPENSA ELETRÔNICA Nº 074/2025</t>
  </si>
  <si>
    <t>AQUISIÇÃO DE MATERIAIS PARA OBRAS E INSTALAÇÕES PARA O HOSPITAL MUNICIPAL DR. JOÃO PEREIRA MARTINS</t>
  </si>
  <si>
    <t>1801 10 302 0031 1.038 44905100000 171000000000</t>
  </si>
  <si>
    <t>O pagamento do objeto de que trata a DISPENSA ELETRÔNICA 074/2025, e consequente contrato serão efetuados pela Tesouraria do Fundo Municipal de Saúde nos termos do Art. 7 da Instrução Normativa SEGES/ME nº 77, de 2022.</t>
  </si>
  <si>
    <t>PROCESSO ADMINISTRATIVO N° 3820/2025 de 22/08/2025</t>
  </si>
  <si>
    <t>PERÍODO DE PROPOSTAS: de 23/10/2025 até 30/10/2025 às 08:00hs</t>
  </si>
  <si>
    <t>PERÍODO DE LANCES: 30/10/2025 às 08:00 hs até 30/10/2025 as 14:00 hs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</si>
</sst>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_(&quot;R$ &quot;* #,##0.00_);_(&quot;R$ &quot;* \(#,##0.00\);_(&quot;R$ &quot;* &quot;-&quot;??_);_(@_)"/>
    <numFmt numFmtId="165" formatCode="_(* #,##0.00_);_(* \(#,##0.00\);_(* &quot;-&quot;??_);_(@_)"/>
    <numFmt numFmtId="166" formatCode="_(&quot;R$&quot;* #,##0.00_);_(&quot;R$&quot;* \(#,##0.00\);_(&quot;R$&quot;* &quot;-&quot;??_);_(@_)"/>
    <numFmt numFmtId="167" formatCode="00"/>
    <numFmt numFmtId="168" formatCode="#,##0.00#"/>
    <numFmt numFmtId="169" formatCode="0.00#"/>
    <numFmt numFmtId="170" formatCode="#,#00"/>
  </numFmts>
  <fonts count="17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4"/>
      <name val="Arial"/>
      <family val="2"/>
    </font>
    <font>
      <b/>
      <sz val="11"/>
      <name val="Arial"/>
      <family val="2"/>
    </font>
    <font>
      <b/>
      <sz val="6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7"/>
      <name val="Arial"/>
      <family val="2"/>
    </font>
    <font>
      <sz val="7"/>
      <name val="Arial"/>
      <family val="2"/>
    </font>
    <font>
      <sz val="7"/>
      <color indexed="9"/>
      <name val="Arial"/>
      <family val="2"/>
    </font>
    <font>
      <u/>
      <sz val="10"/>
      <color indexed="9"/>
      <name val="Arial"/>
      <family val="2"/>
    </font>
    <font>
      <sz val="10"/>
      <color indexed="9"/>
      <name val="Arial"/>
      <family val="2"/>
    </font>
    <font>
      <b/>
      <u/>
      <sz val="9"/>
      <name val="Arial"/>
      <family val="2"/>
    </font>
    <font>
      <b/>
      <sz val="9"/>
      <name val="Arial"/>
      <family val="2"/>
    </font>
    <font>
      <sz val="8"/>
      <color indexed="8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7"/>
        <bgColor indexed="42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2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hair">
        <color indexed="23"/>
      </top>
      <bottom style="hair">
        <color indexed="23"/>
      </bottom>
      <diagonal/>
    </border>
    <border>
      <left style="hair">
        <color indexed="23"/>
      </left>
      <right/>
      <top style="hair">
        <color indexed="23"/>
      </top>
      <bottom/>
      <diagonal/>
    </border>
    <border>
      <left/>
      <right style="hair">
        <color indexed="23"/>
      </right>
      <top style="hair">
        <color indexed="23"/>
      </top>
      <bottom/>
      <diagonal/>
    </border>
    <border>
      <left style="hair">
        <color indexed="23"/>
      </left>
      <right/>
      <top/>
      <bottom style="hair">
        <color indexed="23"/>
      </bottom>
      <diagonal/>
    </border>
    <border>
      <left/>
      <right style="hair">
        <color indexed="23"/>
      </right>
      <top/>
      <bottom style="hair">
        <color indexed="23"/>
      </bottom>
      <diagonal/>
    </border>
    <border>
      <left/>
      <right/>
      <top style="hair">
        <color indexed="23"/>
      </top>
      <bottom style="hair">
        <color indexed="55"/>
      </bottom>
      <diagonal/>
    </border>
    <border>
      <left style="hair">
        <color indexed="23"/>
      </left>
      <right style="hair">
        <color indexed="23"/>
      </right>
      <top style="hair">
        <color indexed="23"/>
      </top>
      <bottom/>
      <diagonal/>
    </border>
    <border>
      <left style="hair">
        <color indexed="23"/>
      </left>
      <right style="hair">
        <color indexed="23"/>
      </right>
      <top style="hair">
        <color indexed="23"/>
      </top>
      <bottom style="hair">
        <color indexed="23"/>
      </bottom>
      <diagonal/>
    </border>
  </borders>
  <cellStyleXfs count="3">
    <xf numFmtId="0" fontId="0" fillId="0" borderId="0"/>
    <xf numFmtId="166" fontId="1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73">
    <xf numFmtId="0" fontId="0" fillId="0" borderId="0" xfId="0"/>
    <xf numFmtId="0" fontId="2" fillId="0" borderId="0" xfId="0" applyFont="1" applyAlignment="1" applyProtection="1">
      <alignment horizontal="center" vertical="center" wrapText="1"/>
      <protection hidden="1"/>
    </xf>
    <xf numFmtId="0" fontId="2" fillId="0" borderId="0" xfId="0" applyFont="1" applyAlignment="1" applyProtection="1">
      <alignment vertical="center" wrapText="1"/>
      <protection hidden="1"/>
    </xf>
    <xf numFmtId="0" fontId="3" fillId="0" borderId="0" xfId="0" applyFont="1" applyAlignment="1" applyProtection="1">
      <alignment horizontal="left" vertical="center"/>
      <protection hidden="1"/>
    </xf>
    <xf numFmtId="0" fontId="0" fillId="0" borderId="0" xfId="0" applyAlignment="1">
      <alignment horizontal="center"/>
    </xf>
    <xf numFmtId="0" fontId="2" fillId="0" borderId="0" xfId="0" applyFont="1"/>
    <xf numFmtId="0" fontId="5" fillId="0" borderId="0" xfId="0" applyFont="1" applyAlignment="1" applyProtection="1">
      <alignment vertical="center"/>
      <protection hidden="1"/>
    </xf>
    <xf numFmtId="0" fontId="7" fillId="0" borderId="0" xfId="0" applyFont="1" applyAlignment="1" applyProtection="1">
      <alignment vertical="center" wrapText="1"/>
      <protection hidden="1"/>
    </xf>
    <xf numFmtId="49" fontId="0" fillId="0" borderId="0" xfId="0" applyNumberFormat="1"/>
    <xf numFmtId="169" fontId="5" fillId="0" borderId="0" xfId="0" applyNumberFormat="1" applyFont="1" applyAlignment="1" applyProtection="1">
      <alignment vertical="center"/>
      <protection hidden="1"/>
    </xf>
    <xf numFmtId="169" fontId="2" fillId="0" borderId="0" xfId="2" applyNumberFormat="1" applyFont="1" applyBorder="1" applyAlignment="1" applyProtection="1">
      <alignment horizontal="center" vertical="center" wrapText="1"/>
      <protection hidden="1"/>
    </xf>
    <xf numFmtId="168" fontId="2" fillId="0" borderId="0" xfId="0" applyNumberFormat="1" applyFont="1" applyAlignment="1" applyProtection="1">
      <alignment horizontal="center" vertical="center" wrapText="1"/>
      <protection hidden="1"/>
    </xf>
    <xf numFmtId="168" fontId="5" fillId="0" borderId="0" xfId="0" applyNumberFormat="1" applyFont="1" applyAlignment="1" applyProtection="1">
      <alignment vertical="center"/>
      <protection hidden="1"/>
    </xf>
    <xf numFmtId="0" fontId="6" fillId="0" borderId="0" xfId="0" applyFont="1" applyAlignment="1" applyProtection="1">
      <alignment horizontal="right"/>
      <protection hidden="1"/>
    </xf>
    <xf numFmtId="0" fontId="0" fillId="2" borderId="1" xfId="0" applyFill="1" applyBorder="1"/>
    <xf numFmtId="0" fontId="0" fillId="3" borderId="1" xfId="0" applyFill="1" applyBorder="1" applyAlignment="1">
      <alignment vertical="center" wrapText="1"/>
    </xf>
    <xf numFmtId="0" fontId="0" fillId="3" borderId="1" xfId="0" applyFill="1" applyBorder="1"/>
    <xf numFmtId="49" fontId="0" fillId="3" borderId="1" xfId="0" applyNumberFormat="1" applyFill="1" applyBorder="1"/>
    <xf numFmtId="0" fontId="0" fillId="4" borderId="1" xfId="0" applyFill="1" applyBorder="1" applyAlignment="1">
      <alignment vertical="center" wrapText="1"/>
    </xf>
    <xf numFmtId="0" fontId="0" fillId="0" borderId="0" xfId="0" applyAlignment="1">
      <alignment wrapText="1"/>
    </xf>
    <xf numFmtId="0" fontId="0" fillId="5" borderId="1" xfId="0" applyFill="1" applyBorder="1" applyAlignment="1">
      <alignment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 wrapText="1"/>
    </xf>
    <xf numFmtId="0" fontId="0" fillId="6" borderId="1" xfId="0" applyFill="1" applyBorder="1" applyAlignment="1">
      <alignment vertical="center"/>
    </xf>
    <xf numFmtId="0" fontId="8" fillId="0" borderId="0" xfId="0" applyFont="1" applyAlignment="1" applyProtection="1">
      <alignment horizontal="right"/>
      <protection hidden="1"/>
    </xf>
    <xf numFmtId="0" fontId="10" fillId="0" borderId="0" xfId="0" applyFont="1" applyAlignment="1" applyProtection="1">
      <alignment vertical="center" wrapText="1"/>
      <protection hidden="1"/>
    </xf>
    <xf numFmtId="0" fontId="4" fillId="0" borderId="0" xfId="0" applyFont="1" applyAlignment="1" applyProtection="1">
      <alignment horizontal="center" vertical="center"/>
      <protection hidden="1"/>
    </xf>
    <xf numFmtId="168" fontId="4" fillId="0" borderId="0" xfId="0" applyNumberFormat="1" applyFont="1" applyAlignment="1" applyProtection="1">
      <alignment horizontal="center" vertical="center"/>
      <protection hidden="1"/>
    </xf>
    <xf numFmtId="169" fontId="4" fillId="0" borderId="0" xfId="0" applyNumberFormat="1" applyFont="1" applyAlignment="1" applyProtection="1">
      <alignment horizontal="center" vertical="center"/>
      <protection hidden="1"/>
    </xf>
    <xf numFmtId="167" fontId="10" fillId="0" borderId="0" xfId="0" applyNumberFormat="1" applyFont="1" applyAlignment="1" applyProtection="1">
      <alignment vertical="center" wrapText="1"/>
      <protection hidden="1"/>
    </xf>
    <xf numFmtId="0" fontId="10" fillId="0" borderId="0" xfId="0" applyFont="1" applyAlignment="1" applyProtection="1">
      <alignment horizontal="left" vertical="center"/>
      <protection hidden="1"/>
    </xf>
    <xf numFmtId="49" fontId="2" fillId="0" borderId="0" xfId="2" applyNumberFormat="1" applyFont="1" applyBorder="1" applyAlignment="1" applyProtection="1">
      <alignment horizontal="center" vertical="center" wrapText="1"/>
      <protection hidden="1"/>
    </xf>
    <xf numFmtId="49" fontId="2" fillId="0" borderId="0" xfId="0" applyNumberFormat="1" applyFont="1" applyAlignment="1" applyProtection="1">
      <alignment vertical="center" wrapText="1"/>
      <protection hidden="1"/>
    </xf>
    <xf numFmtId="49" fontId="7" fillId="0" borderId="0" xfId="0" applyNumberFormat="1" applyFont="1" applyAlignment="1" applyProtection="1">
      <alignment vertical="center" wrapText="1"/>
      <protection hidden="1"/>
    </xf>
    <xf numFmtId="49" fontId="11" fillId="0" borderId="0" xfId="0" applyNumberFormat="1" applyFont="1" applyAlignment="1" applyProtection="1">
      <alignment vertical="center" wrapText="1"/>
      <protection hidden="1"/>
    </xf>
    <xf numFmtId="49" fontId="12" fillId="0" borderId="0" xfId="0" applyNumberFormat="1" applyFont="1" applyAlignment="1" applyProtection="1">
      <alignment vertical="center" wrapText="1"/>
      <protection hidden="1"/>
    </xf>
    <xf numFmtId="49" fontId="11" fillId="0" borderId="0" xfId="0" applyNumberFormat="1" applyFont="1" applyAlignment="1" applyProtection="1">
      <alignment horizontal="left" vertical="center" wrapText="1"/>
      <protection hidden="1"/>
    </xf>
    <xf numFmtId="49" fontId="13" fillId="0" borderId="0" xfId="0" applyNumberFormat="1" applyFont="1" applyAlignment="1" applyProtection="1">
      <alignment vertical="center" wrapText="1"/>
      <protection hidden="1"/>
    </xf>
    <xf numFmtId="168" fontId="10" fillId="0" borderId="0" xfId="0" applyNumberFormat="1" applyFont="1" applyAlignment="1" applyProtection="1">
      <alignment vertical="center" wrapText="1"/>
      <protection hidden="1"/>
    </xf>
    <xf numFmtId="166" fontId="0" fillId="0" borderId="0" xfId="1" applyFont="1" applyFill="1" applyBorder="1" applyAlignment="1" applyProtection="1">
      <alignment horizontal="left"/>
    </xf>
    <xf numFmtId="168" fontId="4" fillId="0" borderId="2" xfId="0" applyNumberFormat="1" applyFont="1" applyBorder="1" applyAlignment="1" applyProtection="1">
      <alignment horizontal="center" vertical="center"/>
      <protection hidden="1"/>
    </xf>
    <xf numFmtId="0" fontId="8" fillId="0" borderId="0" xfId="0" applyFont="1" applyAlignment="1" applyProtection="1">
      <alignment vertical="center"/>
      <protection hidden="1"/>
    </xf>
    <xf numFmtId="0" fontId="14" fillId="0" borderId="0" xfId="0" applyFont="1" applyAlignment="1">
      <alignment horizontal="justify"/>
    </xf>
    <xf numFmtId="0" fontId="15" fillId="0" borderId="0" xfId="0" applyFont="1" applyAlignment="1">
      <alignment horizontal="justify"/>
    </xf>
    <xf numFmtId="0" fontId="0" fillId="0" borderId="0" xfId="0" applyAlignment="1">
      <alignment horizontal="left" vertical="center" wrapText="1"/>
    </xf>
    <xf numFmtId="0" fontId="0" fillId="8" borderId="3" xfId="0" applyFill="1" applyBorder="1"/>
    <xf numFmtId="0" fontId="2" fillId="0" borderId="0" xfId="0" applyFont="1" applyAlignment="1">
      <alignment horizontal="left" vertical="center" wrapText="1"/>
    </xf>
    <xf numFmtId="0" fontId="1" fillId="0" borderId="0" xfId="0" applyFont="1"/>
    <xf numFmtId="0" fontId="1" fillId="0" borderId="0" xfId="0" applyFont="1" applyAlignment="1">
      <alignment wrapText="1"/>
    </xf>
    <xf numFmtId="0" fontId="1" fillId="0" borderId="0" xfId="0" applyFont="1" applyAlignment="1">
      <alignment vertical="center" wrapText="1"/>
    </xf>
    <xf numFmtId="0" fontId="8" fillId="0" borderId="2" xfId="0" applyFont="1" applyBorder="1" applyAlignment="1" applyProtection="1">
      <alignment horizontal="left"/>
      <protection locked="0"/>
    </xf>
    <xf numFmtId="0" fontId="14" fillId="0" borderId="0" xfId="0" applyFont="1" applyAlignment="1">
      <alignment horizontal="justify" vertical="center"/>
    </xf>
    <xf numFmtId="0" fontId="8" fillId="7" borderId="10" xfId="0" applyFont="1" applyFill="1" applyBorder="1" applyAlignment="1" applyProtection="1">
      <alignment horizontal="center" vertical="center" wrapText="1"/>
      <protection hidden="1"/>
    </xf>
    <xf numFmtId="168" fontId="8" fillId="7" borderId="10" xfId="0" applyNumberFormat="1" applyFont="1" applyFill="1" applyBorder="1" applyAlignment="1" applyProtection="1">
      <alignment horizontal="center" vertical="center" wrapText="1"/>
      <protection hidden="1"/>
    </xf>
    <xf numFmtId="167" fontId="16" fillId="0" borderId="11" xfId="0" applyNumberFormat="1" applyFont="1" applyBorder="1" applyAlignment="1">
      <alignment horizontal="center" vertical="center" wrapText="1"/>
    </xf>
    <xf numFmtId="0" fontId="16" fillId="0" borderId="11" xfId="0" applyFont="1" applyBorder="1" applyAlignment="1">
      <alignment horizontal="justify" vertical="center" wrapText="1"/>
    </xf>
    <xf numFmtId="0" fontId="16" fillId="0" borderId="11" xfId="0" applyFont="1" applyBorder="1" applyAlignment="1">
      <alignment horizontal="center" vertical="center" wrapText="1"/>
    </xf>
    <xf numFmtId="170" fontId="7" fillId="0" borderId="11" xfId="0" applyNumberFormat="1" applyFont="1" applyBorder="1" applyAlignment="1" applyProtection="1">
      <alignment horizontal="center" vertical="center" wrapText="1"/>
      <protection hidden="1"/>
    </xf>
    <xf numFmtId="168" fontId="7" fillId="0" borderId="11" xfId="0" applyNumberFormat="1" applyFont="1" applyBorder="1" applyAlignment="1" applyProtection="1">
      <alignment horizontal="center" vertical="center" wrapText="1"/>
      <protection hidden="1"/>
    </xf>
    <xf numFmtId="168" fontId="8" fillId="0" borderId="11" xfId="0" applyNumberFormat="1" applyFont="1" applyBorder="1" applyAlignment="1" applyProtection="1">
      <alignment horizontal="center" vertical="center"/>
      <protection locked="0"/>
    </xf>
    <xf numFmtId="168" fontId="8" fillId="0" borderId="11" xfId="2" applyNumberFormat="1" applyFont="1" applyFill="1" applyBorder="1" applyAlignment="1" applyProtection="1">
      <alignment horizontal="center" vertical="center" wrapText="1"/>
      <protection hidden="1"/>
    </xf>
    <xf numFmtId="0" fontId="9" fillId="0" borderId="0" xfId="0" applyFont="1" applyAlignment="1" applyProtection="1">
      <alignment horizontal="left" vertical="center" wrapText="1"/>
      <protection hidden="1"/>
    </xf>
    <xf numFmtId="0" fontId="8" fillId="0" borderId="2" xfId="0" applyFont="1" applyBorder="1" applyAlignment="1" applyProtection="1">
      <alignment horizontal="left"/>
      <protection locked="0"/>
    </xf>
    <xf numFmtId="0" fontId="8" fillId="0" borderId="4" xfId="0" applyFont="1" applyBorder="1" applyAlignment="1" applyProtection="1">
      <alignment horizontal="left"/>
      <protection locked="0"/>
    </xf>
    <xf numFmtId="168" fontId="9" fillId="3" borderId="5" xfId="0" applyNumberFormat="1" applyFont="1" applyFill="1" applyBorder="1" applyAlignment="1" applyProtection="1">
      <alignment horizontal="left" vertical="center" wrapText="1"/>
      <protection hidden="1"/>
    </xf>
    <xf numFmtId="168" fontId="9" fillId="3" borderId="6" xfId="0" applyNumberFormat="1" applyFont="1" applyFill="1" applyBorder="1" applyAlignment="1" applyProtection="1">
      <alignment horizontal="left" vertical="center" wrapText="1"/>
      <protection hidden="1"/>
    </xf>
    <xf numFmtId="164" fontId="3" fillId="3" borderId="7" xfId="2" applyNumberFormat="1" applyFont="1" applyFill="1" applyBorder="1" applyAlignment="1" applyProtection="1">
      <alignment horizontal="left" vertical="center" wrapText="1"/>
      <protection hidden="1"/>
    </xf>
    <xf numFmtId="164" fontId="3" fillId="3" borderId="8" xfId="2" applyNumberFormat="1" applyFont="1" applyFill="1" applyBorder="1" applyAlignment="1" applyProtection="1">
      <alignment horizontal="left" vertical="center" wrapText="1"/>
      <protection hidden="1"/>
    </xf>
    <xf numFmtId="0" fontId="8" fillId="0" borderId="9" xfId="0" applyFont="1" applyBorder="1" applyAlignment="1" applyProtection="1">
      <alignment horizontal="left"/>
      <protection locked="0"/>
    </xf>
    <xf numFmtId="0" fontId="8" fillId="0" borderId="0" xfId="0" applyFont="1" applyAlignment="1" applyProtection="1">
      <alignment horizontal="left" vertical="center"/>
      <protection hidden="1"/>
    </xf>
    <xf numFmtId="166" fontId="8" fillId="0" borderId="0" xfId="1" applyFont="1" applyBorder="1" applyAlignment="1" applyProtection="1">
      <alignment horizontal="center" vertical="center"/>
      <protection hidden="1"/>
    </xf>
    <xf numFmtId="0" fontId="8" fillId="0" borderId="0" xfId="0" applyFont="1" applyAlignment="1" applyProtection="1">
      <alignment vertical="center"/>
      <protection hidden="1"/>
    </xf>
    <xf numFmtId="0" fontId="8" fillId="0" borderId="0" xfId="0" applyFont="1" applyAlignment="1" applyProtection="1">
      <alignment vertical="center" wrapText="1"/>
      <protection hidden="1"/>
    </xf>
  </cellXfs>
  <cellStyles count="3">
    <cellStyle name="Moeda" xfId="1" builtinId="4"/>
    <cellStyle name="Normal" xfId="0" builtinId="0"/>
    <cellStyle name="Vírgula" xfId="2" builtinId="3"/>
  </cellStyles>
  <dxfs count="11"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26"/>
        </patternFill>
      </fill>
    </dxf>
    <dxf>
      <font>
        <b/>
        <i val="0"/>
        <condense val="0"/>
        <extend val="0"/>
      </font>
      <fill>
        <patternFill>
          <bgColor indexed="47"/>
        </patternFill>
      </fill>
    </dxf>
    <dxf>
      <font>
        <b/>
        <i/>
        <strike val="0"/>
        <condense val="0"/>
        <extend val="0"/>
        <u val="double"/>
      </font>
      <fill>
        <patternFill>
          <bgColor indexed="51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43"/>
        </patternFill>
      </fill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b/>
        <i/>
        <strike val="0"/>
        <condense val="0"/>
        <extend val="0"/>
        <u val="none"/>
      </font>
      <fill>
        <patternFill>
          <bgColor indexed="47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/>
        <strike val="0"/>
        <condense val="0"/>
        <extend val="0"/>
        <u val="double"/>
      </font>
      <fill>
        <patternFill>
          <bgColor indexed="52"/>
        </patternFill>
      </fill>
    </dxf>
    <dxf>
      <fill>
        <patternFill>
          <bgColor indexed="43"/>
        </patternFill>
      </fill>
    </dxf>
    <dxf>
      <font>
        <b val="0"/>
        <i val="0"/>
        <strike val="0"/>
        <condense val="0"/>
        <extend val="0"/>
        <u val="none"/>
      </font>
      <fill>
        <patternFill>
          <bgColor indexed="43"/>
        </patternFill>
      </fill>
    </dxf>
    <dxf>
      <font>
        <b val="0"/>
        <i val="0"/>
        <strike val="0"/>
        <condense val="0"/>
        <extend val="0"/>
        <u val="none"/>
      </font>
      <fill>
        <patternFill>
          <bgColor indexed="43"/>
        </patternFill>
      </fill>
    </dxf>
  </dxfs>
  <tableStyles count="0" defaultTableStyle="TableStyleMedium9" defaultPivotStyle="PivotStyleLight16"/>
  <colors>
    <mruColors>
      <color rgb="FF808080"/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466725</xdr:colOff>
      <xdr:row>0</xdr:row>
      <xdr:rowOff>0</xdr:rowOff>
    </xdr:from>
    <xdr:to>
      <xdr:col>4</xdr:col>
      <xdr:colOff>400082</xdr:colOff>
      <xdr:row>0</xdr:row>
      <xdr:rowOff>685924</xdr:rowOff>
    </xdr:to>
    <xdr:sp macro="" textlink="">
      <xdr:nvSpPr>
        <xdr:cNvPr id="1025" name="Text Box 1">
          <a:extLst>
            <a:ext uri="{FF2B5EF4-FFF2-40B4-BE49-F238E27FC236}">
              <a16:creationId xmlns="" xmlns:a16="http://schemas.microsoft.com/office/drawing/2014/main" id="{68155DDB-549D-9D62-4A28-108AB08CD27C}"/>
            </a:ext>
          </a:extLst>
        </xdr:cNvPr>
        <xdr:cNvSpPr txBox="1">
          <a:spLocks noChangeArrowheads="1"/>
        </xdr:cNvSpPr>
      </xdr:nvSpPr>
      <xdr:spPr bwMode="auto">
        <a:xfrm>
          <a:off x="771525" y="0"/>
          <a:ext cx="4343400" cy="695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1">
            <a:defRPr sz="1000"/>
          </a:pP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Estado do Rio de Janeiro</a:t>
          </a:r>
        </a:p>
        <a:p>
          <a:pPr algn="l" rtl="1">
            <a:defRPr sz="1000"/>
          </a:pP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PREFEITURA MUNICIPAL DE SUMIDOURO</a:t>
          </a:r>
        </a:p>
        <a:p>
          <a:pPr algn="l" rtl="1">
            <a:defRPr sz="1000"/>
          </a:pP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CNPJ: 32.165.706/0001-08</a:t>
          </a:r>
        </a:p>
        <a:p>
          <a:pPr algn="l" rtl="1">
            <a:defRPr sz="1000"/>
          </a:pP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Rua Alfredo Chaves, 39 - Centro – Sumidouro/RJ – CEP 28637-000</a:t>
          </a:r>
          <a:endParaRPr lang="pt-BR" sz="1200" b="1" i="0" strike="noStrike">
            <a:solidFill>
              <a:srgbClr val="000000"/>
            </a:solidFill>
            <a:latin typeface="Arial"/>
            <a:cs typeface="Arial"/>
          </a:endParaRPr>
        </a:p>
        <a:p>
          <a:pPr algn="l" rtl="1">
            <a:defRPr sz="1000"/>
          </a:pPr>
          <a:endParaRPr lang="pt-BR" sz="1200" b="1" i="0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 editAs="oneCell">
    <xdr:from>
      <xdr:col>0</xdr:col>
      <xdr:colOff>0</xdr:colOff>
      <xdr:row>0</xdr:row>
      <xdr:rowOff>1</xdr:rowOff>
    </xdr:from>
    <xdr:to>
      <xdr:col>1</xdr:col>
      <xdr:colOff>359019</xdr:colOff>
      <xdr:row>0</xdr:row>
      <xdr:rowOff>637443</xdr:rowOff>
    </xdr:to>
    <xdr:pic>
      <xdr:nvPicPr>
        <xdr:cNvPr id="1123" name="Picture 2" descr="brasãoGIF_300dpi">
          <a:extLst>
            <a:ext uri="{FF2B5EF4-FFF2-40B4-BE49-F238E27FC236}">
              <a16:creationId xmlns="" xmlns:a16="http://schemas.microsoft.com/office/drawing/2014/main" id="{9466CE21-98F7-C906-376C-2F563AEC60A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"/>
          <a:ext cx="666750" cy="6374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4</xdr:col>
      <xdr:colOff>183741</xdr:colOff>
      <xdr:row>0</xdr:row>
      <xdr:rowOff>38158</xdr:rowOff>
    </xdr:from>
    <xdr:to>
      <xdr:col>6</xdr:col>
      <xdr:colOff>612366</xdr:colOff>
      <xdr:row>2</xdr:row>
      <xdr:rowOff>34978</xdr:rowOff>
    </xdr:to>
    <xdr:grpSp>
      <xdr:nvGrpSpPr>
        <xdr:cNvPr id="1124" name="Group 60">
          <a:extLst>
            <a:ext uri="{FF2B5EF4-FFF2-40B4-BE49-F238E27FC236}">
              <a16:creationId xmlns="" xmlns:a16="http://schemas.microsoft.com/office/drawing/2014/main" id="{B3250165-B7DA-A416-B297-214AB9B32317}"/>
            </a:ext>
          </a:extLst>
        </xdr:cNvPr>
        <xdr:cNvGrpSpPr>
          <a:grpSpLocks/>
        </xdr:cNvGrpSpPr>
      </xdr:nvGrpSpPr>
      <xdr:grpSpPr bwMode="auto">
        <a:xfrm>
          <a:off x="4902279" y="38158"/>
          <a:ext cx="1820741" cy="861397"/>
          <a:chOff x="523" y="-63"/>
          <a:chExt cx="188" cy="90"/>
        </a:xfrm>
      </xdr:grpSpPr>
      <xdr:sp macro="" textlink="">
        <xdr:nvSpPr>
          <xdr:cNvPr id="1085" name="Caixa de texto 2">
            <a:extLst>
              <a:ext uri="{FF2B5EF4-FFF2-40B4-BE49-F238E27FC236}">
                <a16:creationId xmlns="" xmlns:a16="http://schemas.microsoft.com/office/drawing/2014/main" id="{379FDE05-02FF-14A8-6A1F-A26DA30A5DEA}"/>
              </a:ext>
            </a:extLst>
          </xdr:cNvPr>
          <xdr:cNvSpPr txBox="1">
            <a:spLocks noChangeArrowheads="1"/>
          </xdr:cNvSpPr>
        </xdr:nvSpPr>
        <xdr:spPr bwMode="auto">
          <a:xfrm>
            <a:off x="523" y="-63"/>
            <a:ext cx="188" cy="90"/>
          </a:xfrm>
          <a:prstGeom prst="rect">
            <a:avLst/>
          </a:prstGeom>
          <a:noFill/>
          <a:ln>
            <a:noFill/>
          </a:ln>
        </xdr:spPr>
        <xdr:txBody>
          <a:bodyPr vertOverflow="clip" wrap="square" lIns="91440" tIns="45720" rIns="91440" bIns="45720" anchor="t" upright="1"/>
          <a:lstStyle/>
          <a:p>
            <a:pPr algn="l" rtl="0">
              <a:defRPr sz="1000"/>
            </a:pPr>
            <a:r>
              <a:rPr lang="pt-BR" sz="700" b="0" i="0" u="none" strike="noStrike" baseline="0">
                <a:solidFill>
                  <a:srgbClr val="333399"/>
                </a:solidFill>
                <a:latin typeface="Calibri"/>
                <a:cs typeface="Calibri"/>
              </a:rPr>
              <a:t>Prefeitura Municipal de Sumidouro</a:t>
            </a:r>
          </a:p>
          <a:p>
            <a:pPr algn="l" rtl="0">
              <a:defRPr sz="1000"/>
            </a:pPr>
            <a:endParaRPr lang="pt-BR" sz="600" b="0" i="0" u="none" strike="noStrike" baseline="0">
              <a:solidFill>
                <a:srgbClr val="333399"/>
              </a:solidFill>
              <a:latin typeface="Calibri"/>
              <a:cs typeface="Calibri"/>
            </a:endParaRPr>
          </a:p>
          <a:p>
            <a:pPr algn="l" rtl="0">
              <a:defRPr sz="1000"/>
            </a:pPr>
            <a:r>
              <a:rPr lang="pt-BR" sz="600" b="0" i="0" u="none" strike="noStrike" baseline="0">
                <a:solidFill>
                  <a:srgbClr val="333399"/>
                </a:solidFill>
                <a:latin typeface="Calibri"/>
                <a:cs typeface="Calibri"/>
              </a:rPr>
              <a:t>PROCESSO ________________________ </a:t>
            </a:r>
          </a:p>
          <a:p>
            <a:pPr algn="l" rtl="0">
              <a:defRPr sz="1000"/>
            </a:pPr>
            <a:endParaRPr lang="pt-BR" sz="600" b="0" i="0" u="none" strike="noStrike" baseline="0">
              <a:solidFill>
                <a:srgbClr val="333399"/>
              </a:solidFill>
              <a:latin typeface="Calibri"/>
              <a:cs typeface="Calibri"/>
            </a:endParaRPr>
          </a:p>
          <a:p>
            <a:pPr algn="l" rtl="0">
              <a:defRPr sz="1000"/>
            </a:pPr>
            <a:r>
              <a:rPr lang="pt-BR" sz="600" b="0" i="0" u="none" strike="noStrike" baseline="0">
                <a:solidFill>
                  <a:srgbClr val="333399"/>
                </a:solidFill>
                <a:latin typeface="Calibri"/>
                <a:cs typeface="Calibri"/>
              </a:rPr>
              <a:t>RÚBRICA  ______________ FLS _______</a:t>
            </a:r>
          </a:p>
          <a:p>
            <a:pPr algn="l" rtl="0">
              <a:defRPr sz="1000"/>
            </a:pPr>
            <a:endParaRPr lang="pt-BR" sz="65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l" rtl="0">
              <a:defRPr sz="1000"/>
            </a:pPr>
            <a:endParaRPr lang="pt-BR" sz="65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</xdr:txBody>
      </xdr:sp>
      <xdr:sp macro="" textlink="">
        <xdr:nvSpPr>
          <xdr:cNvPr id="1086" name="Caixa de texto 3">
            <a:extLst>
              <a:ext uri="{FF2B5EF4-FFF2-40B4-BE49-F238E27FC236}">
                <a16:creationId xmlns="" xmlns:a16="http://schemas.microsoft.com/office/drawing/2014/main" id="{C5423774-8999-86F3-FB25-3E1A6B78B5D0}"/>
              </a:ext>
            </a:extLst>
          </xdr:cNvPr>
          <xdr:cNvSpPr txBox="1">
            <a:spLocks noChangeArrowheads="1"/>
          </xdr:cNvSpPr>
        </xdr:nvSpPr>
        <xdr:spPr bwMode="auto">
          <a:xfrm>
            <a:off x="566" y="-49"/>
            <a:ext cx="100" cy="32"/>
          </a:xfrm>
          <a:prstGeom prst="rect">
            <a:avLst/>
          </a:prstGeom>
          <a:noFill/>
          <a:ln>
            <a:noFill/>
          </a:ln>
        </xdr:spPr>
        <xdr:txBody>
          <a:bodyPr vertOverflow="clip" wrap="square" lIns="91440" tIns="45720" rIns="91440" bIns="45720" anchor="t" upright="1"/>
          <a:lstStyle/>
          <a:p>
            <a:pPr algn="l" rtl="0">
              <a:lnSpc>
                <a:spcPts val="1200"/>
              </a:lnSpc>
              <a:defRPr sz="1000"/>
            </a:pPr>
            <a:r>
              <a:rPr lang="pt-BR" sz="1200" b="0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3820 / 2025</a:t>
            </a:r>
          </a:p>
          <a:p>
            <a:pPr algn="l" rtl="0">
              <a:lnSpc>
                <a:spcPts val="1100"/>
              </a:lnSpc>
              <a:defRPr sz="1000"/>
            </a:pPr>
            <a:endParaRPr lang="pt-BR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1">
    <pageSetUpPr fitToPage="1"/>
  </sheetPr>
  <dimension ref="A1:H73"/>
  <sheetViews>
    <sheetView tabSelected="1" topLeftCell="A31" zoomScale="130" zoomScaleNormal="130" zoomScaleSheetLayoutView="100" workbookViewId="0">
      <selection activeCell="F56" sqref="F56"/>
    </sheetView>
  </sheetViews>
  <sheetFormatPr defaultColWidth="9.140625" defaultRowHeight="12.75" x14ac:dyDescent="0.2"/>
  <cols>
    <col min="1" max="1" width="4.5703125" style="1" customWidth="1"/>
    <col min="2" max="2" width="49.85546875" style="2" customWidth="1"/>
    <col min="3" max="3" width="8.28515625" style="1" customWidth="1"/>
    <col min="4" max="4" width="8" style="1" customWidth="1"/>
    <col min="5" max="5" width="10.7109375" style="11" customWidth="1"/>
    <col min="6" max="6" width="10.140625" style="11" customWidth="1"/>
    <col min="7" max="7" width="10.140625" style="10" customWidth="1"/>
    <col min="8" max="8" width="11.85546875" style="32" customWidth="1"/>
    <col min="9" max="9" width="11.5703125" style="2" customWidth="1"/>
    <col min="10" max="15" width="9.140625" style="2"/>
    <col min="16" max="16" width="10" style="2" bestFit="1" customWidth="1"/>
    <col min="17" max="16384" width="9.140625" style="2"/>
  </cols>
  <sheetData>
    <row r="1" spans="1:8" ht="56.25" customHeight="1" x14ac:dyDescent="0.2">
      <c r="H1" s="31"/>
    </row>
    <row r="2" spans="1:8" ht="11.25" customHeight="1" x14ac:dyDescent="0.2">
      <c r="A2" s="71" t="s">
        <v>18</v>
      </c>
      <c r="B2" s="71"/>
      <c r="C2" s="71"/>
      <c r="D2" s="71"/>
      <c r="E2" s="71"/>
      <c r="F2" s="71"/>
      <c r="G2" s="71"/>
    </row>
    <row r="3" spans="1:8" x14ac:dyDescent="0.2">
      <c r="A3" s="71" t="str">
        <f>UPPER(Dados!B1)</f>
        <v>DISPENSA ELETRÔNICA Nº 074/2025</v>
      </c>
      <c r="B3" s="71"/>
      <c r="C3" s="71"/>
      <c r="D3" s="71"/>
      <c r="E3" s="71"/>
      <c r="F3" s="71"/>
      <c r="G3" s="71"/>
    </row>
    <row r="4" spans="1:8" x14ac:dyDescent="0.2">
      <c r="A4" s="69" t="str">
        <f>Dados!B4</f>
        <v>PERÍODO DE PROPOSTAS: de 23/10/2025 até 30/10/2025 às 08:00hs</v>
      </c>
      <c r="B4" s="69"/>
      <c r="C4" s="69"/>
      <c r="D4" s="69"/>
      <c r="E4" s="69"/>
      <c r="F4" s="69"/>
      <c r="G4" s="69"/>
    </row>
    <row r="5" spans="1:8" x14ac:dyDescent="0.2">
      <c r="A5" s="69" t="str">
        <f>Dados!B5</f>
        <v>PERÍODO DE LANCES: 30/10/2025 às 08:00 hs até 30/10/2025 as 14:00 hs</v>
      </c>
      <c r="B5" s="69"/>
      <c r="C5" s="69"/>
      <c r="D5" s="69"/>
      <c r="E5" s="69"/>
      <c r="F5" s="69"/>
      <c r="G5" s="69"/>
    </row>
    <row r="6" spans="1:8" x14ac:dyDescent="0.2">
      <c r="A6" s="72" t="str">
        <f>Dados!B3</f>
        <v>AQUISIÇÃO DE MATERIAIS PARA OBRAS E INSTALAÇÕES PARA O HOSPITAL MUNICIPAL DR. JOÃO PEREIRA MARTINS</v>
      </c>
      <c r="B6" s="72"/>
      <c r="C6" s="72"/>
      <c r="D6" s="72"/>
      <c r="E6" s="72"/>
      <c r="F6" s="72"/>
      <c r="G6" s="72"/>
    </row>
    <row r="7" spans="1:8" x14ac:dyDescent="0.2">
      <c r="A7" s="71" t="str">
        <f>Dados!B2</f>
        <v>PROCESSO ADMINISTRATIVO N° 3820/2025 de 22/08/2025</v>
      </c>
      <c r="B7" s="71"/>
      <c r="C7" s="71"/>
      <c r="D7" s="71"/>
      <c r="E7" s="71"/>
      <c r="F7" s="71"/>
      <c r="G7" s="71"/>
    </row>
    <row r="8" spans="1:8" x14ac:dyDescent="0.2">
      <c r="A8" s="41" t="str">
        <f>Dados!B8</f>
        <v>MENOR PREÇO POR ITEM</v>
      </c>
      <c r="B8" s="41"/>
      <c r="C8" s="69" t="s">
        <v>28</v>
      </c>
      <c r="D8" s="69"/>
      <c r="E8" s="70">
        <f>Dados!B9</f>
        <v>21318.959999999999</v>
      </c>
      <c r="F8" s="70"/>
      <c r="G8" s="41"/>
    </row>
    <row r="9" spans="1:8" ht="2.25" customHeight="1" x14ac:dyDescent="0.2">
      <c r="A9" s="6"/>
      <c r="B9" s="6"/>
      <c r="C9" s="6"/>
      <c r="D9" s="6"/>
      <c r="E9" s="12"/>
      <c r="F9" s="12"/>
      <c r="G9" s="9"/>
    </row>
    <row r="10" spans="1:8" s="7" customFormat="1" ht="12.2" customHeight="1" x14ac:dyDescent="0.2">
      <c r="A10" s="13" t="s">
        <v>0</v>
      </c>
      <c r="B10" s="62"/>
      <c r="C10" s="62"/>
      <c r="D10" s="62"/>
      <c r="E10" s="62"/>
      <c r="F10" s="62"/>
      <c r="G10" s="62"/>
      <c r="H10" s="33"/>
    </row>
    <row r="11" spans="1:8" s="7" customFormat="1" ht="12.2" customHeight="1" x14ac:dyDescent="0.2">
      <c r="A11" s="13" t="s">
        <v>1</v>
      </c>
      <c r="B11" s="63"/>
      <c r="C11" s="63"/>
      <c r="D11" s="63"/>
      <c r="E11" s="63"/>
      <c r="F11" s="63"/>
      <c r="G11" s="63"/>
      <c r="H11" s="33"/>
    </row>
    <row r="12" spans="1:8" s="7" customFormat="1" ht="12.2" customHeight="1" x14ac:dyDescent="0.2">
      <c r="A12" s="13" t="s">
        <v>2</v>
      </c>
      <c r="B12" s="50"/>
      <c r="C12" s="24" t="s">
        <v>7</v>
      </c>
      <c r="D12" s="68"/>
      <c r="E12" s="68"/>
      <c r="F12" s="68"/>
      <c r="G12" s="68"/>
      <c r="H12" s="33"/>
    </row>
    <row r="13" spans="1:8" ht="4.7" customHeight="1" x14ac:dyDescent="0.2">
      <c r="A13" s="3"/>
      <c r="B13" s="26"/>
      <c r="C13" s="26"/>
      <c r="D13" s="26"/>
      <c r="E13" s="40"/>
      <c r="F13" s="27"/>
      <c r="G13" s="28"/>
    </row>
    <row r="14" spans="1:8" s="7" customFormat="1" ht="22.5" x14ac:dyDescent="0.2">
      <c r="A14" s="52" t="s">
        <v>37</v>
      </c>
      <c r="B14" s="52" t="s">
        <v>3</v>
      </c>
      <c r="C14" s="52" t="s">
        <v>4</v>
      </c>
      <c r="D14" s="52" t="s">
        <v>5</v>
      </c>
      <c r="E14" s="53" t="s">
        <v>24</v>
      </c>
      <c r="F14" s="53" t="s">
        <v>25</v>
      </c>
      <c r="G14" s="52" t="s">
        <v>6</v>
      </c>
      <c r="H14" s="33"/>
    </row>
    <row r="15" spans="1:8" s="7" customFormat="1" ht="11.25" x14ac:dyDescent="0.2">
      <c r="A15" s="54">
        <v>1</v>
      </c>
      <c r="B15" s="55" t="s">
        <v>42</v>
      </c>
      <c r="C15" s="56" t="s">
        <v>43</v>
      </c>
      <c r="D15" s="57">
        <v>15</v>
      </c>
      <c r="E15" s="58">
        <v>38.75</v>
      </c>
      <c r="F15" s="59"/>
      <c r="G15" s="60" t="str">
        <f>IF(F15="","",IF(ISTEXT(F15),"NC",F15*D15))</f>
        <v/>
      </c>
      <c r="H15" s="33"/>
    </row>
    <row r="16" spans="1:8" s="7" customFormat="1" ht="11.25" x14ac:dyDescent="0.2">
      <c r="A16" s="54">
        <v>2</v>
      </c>
      <c r="B16" s="55" t="s">
        <v>44</v>
      </c>
      <c r="C16" s="56" t="s">
        <v>45</v>
      </c>
      <c r="D16" s="57">
        <v>35</v>
      </c>
      <c r="E16" s="58">
        <v>44.04</v>
      </c>
      <c r="F16" s="59"/>
      <c r="G16" s="60" t="str">
        <f t="shared" ref="G16:G56" si="0">IF(F16="","",IF(ISTEXT(F16),"NC",F16*D16))</f>
        <v/>
      </c>
      <c r="H16" s="33"/>
    </row>
    <row r="17" spans="1:8" s="7" customFormat="1" ht="11.25" x14ac:dyDescent="0.2">
      <c r="A17" s="54">
        <v>3</v>
      </c>
      <c r="B17" s="55" t="s">
        <v>46</v>
      </c>
      <c r="C17" s="56" t="s">
        <v>47</v>
      </c>
      <c r="D17" s="57">
        <v>10</v>
      </c>
      <c r="E17" s="58">
        <v>12.22</v>
      </c>
      <c r="F17" s="59"/>
      <c r="G17" s="60" t="str">
        <f t="shared" si="0"/>
        <v/>
      </c>
      <c r="H17" s="33"/>
    </row>
    <row r="18" spans="1:8" s="7" customFormat="1" ht="11.25" x14ac:dyDescent="0.2">
      <c r="A18" s="54">
        <v>4</v>
      </c>
      <c r="B18" s="55" t="s">
        <v>48</v>
      </c>
      <c r="C18" s="56" t="s">
        <v>47</v>
      </c>
      <c r="D18" s="57">
        <v>5</v>
      </c>
      <c r="E18" s="58">
        <v>46.91</v>
      </c>
      <c r="F18" s="59"/>
      <c r="G18" s="60" t="str">
        <f t="shared" si="0"/>
        <v/>
      </c>
      <c r="H18" s="33"/>
    </row>
    <row r="19" spans="1:8" s="7" customFormat="1" ht="11.25" x14ac:dyDescent="0.2">
      <c r="A19" s="54">
        <v>5</v>
      </c>
      <c r="B19" s="55" t="s">
        <v>49</v>
      </c>
      <c r="C19" s="56" t="s">
        <v>47</v>
      </c>
      <c r="D19" s="57">
        <v>1</v>
      </c>
      <c r="E19" s="58">
        <v>29.99</v>
      </c>
      <c r="F19" s="59"/>
      <c r="G19" s="60" t="str">
        <f t="shared" si="0"/>
        <v/>
      </c>
      <c r="H19" s="33"/>
    </row>
    <row r="20" spans="1:8" s="7" customFormat="1" ht="11.25" x14ac:dyDescent="0.2">
      <c r="A20" s="54">
        <v>6</v>
      </c>
      <c r="B20" s="55" t="s">
        <v>50</v>
      </c>
      <c r="C20" s="56" t="s">
        <v>47</v>
      </c>
      <c r="D20" s="57">
        <v>14</v>
      </c>
      <c r="E20" s="58">
        <v>204.39</v>
      </c>
      <c r="F20" s="59"/>
      <c r="G20" s="60" t="str">
        <f t="shared" si="0"/>
        <v/>
      </c>
      <c r="H20" s="33"/>
    </row>
    <row r="21" spans="1:8" s="7" customFormat="1" ht="11.25" x14ac:dyDescent="0.2">
      <c r="A21" s="54">
        <v>7</v>
      </c>
      <c r="B21" s="55" t="s">
        <v>51</v>
      </c>
      <c r="C21" s="56" t="s">
        <v>47</v>
      </c>
      <c r="D21" s="57">
        <v>25</v>
      </c>
      <c r="E21" s="58">
        <v>10.35</v>
      </c>
      <c r="F21" s="59"/>
      <c r="G21" s="60" t="str">
        <f t="shared" si="0"/>
        <v/>
      </c>
      <c r="H21" s="33"/>
    </row>
    <row r="22" spans="1:8" s="7" customFormat="1" ht="11.25" x14ac:dyDescent="0.2">
      <c r="A22" s="54">
        <v>8</v>
      </c>
      <c r="B22" s="55" t="s">
        <v>52</v>
      </c>
      <c r="C22" s="56" t="s">
        <v>47</v>
      </c>
      <c r="D22" s="57">
        <v>20</v>
      </c>
      <c r="E22" s="58">
        <v>11.76</v>
      </c>
      <c r="F22" s="59"/>
      <c r="G22" s="60" t="str">
        <f t="shared" si="0"/>
        <v/>
      </c>
      <c r="H22" s="33"/>
    </row>
    <row r="23" spans="1:8" s="7" customFormat="1" ht="11.25" x14ac:dyDescent="0.2">
      <c r="A23" s="54">
        <v>9</v>
      </c>
      <c r="B23" s="55" t="s">
        <v>53</v>
      </c>
      <c r="C23" s="56" t="s">
        <v>47</v>
      </c>
      <c r="D23" s="57">
        <v>23</v>
      </c>
      <c r="E23" s="58">
        <v>23.07</v>
      </c>
      <c r="F23" s="59"/>
      <c r="G23" s="60" t="str">
        <f t="shared" si="0"/>
        <v/>
      </c>
      <c r="H23" s="33"/>
    </row>
    <row r="24" spans="1:8" s="7" customFormat="1" ht="11.25" x14ac:dyDescent="0.2">
      <c r="A24" s="54">
        <v>10</v>
      </c>
      <c r="B24" s="55" t="s">
        <v>54</v>
      </c>
      <c r="C24" s="56" t="s">
        <v>47</v>
      </c>
      <c r="D24" s="57">
        <v>10</v>
      </c>
      <c r="E24" s="58">
        <v>8.93</v>
      </c>
      <c r="F24" s="59"/>
      <c r="G24" s="60" t="str">
        <f t="shared" si="0"/>
        <v/>
      </c>
      <c r="H24" s="33"/>
    </row>
    <row r="25" spans="1:8" s="7" customFormat="1" ht="11.25" x14ac:dyDescent="0.2">
      <c r="A25" s="54">
        <v>11</v>
      </c>
      <c r="B25" s="55" t="s">
        <v>55</v>
      </c>
      <c r="C25" s="56" t="s">
        <v>47</v>
      </c>
      <c r="D25" s="57">
        <v>28</v>
      </c>
      <c r="E25" s="58">
        <v>81.39</v>
      </c>
      <c r="F25" s="59"/>
      <c r="G25" s="60" t="str">
        <f t="shared" si="0"/>
        <v/>
      </c>
      <c r="H25" s="33"/>
    </row>
    <row r="26" spans="1:8" s="7" customFormat="1" ht="11.25" x14ac:dyDescent="0.2">
      <c r="A26" s="54">
        <v>12</v>
      </c>
      <c r="B26" s="55" t="s">
        <v>56</v>
      </c>
      <c r="C26" s="56" t="s">
        <v>47</v>
      </c>
      <c r="D26" s="57">
        <v>10</v>
      </c>
      <c r="E26" s="58">
        <v>7.83</v>
      </c>
      <c r="F26" s="59"/>
      <c r="G26" s="60" t="str">
        <f t="shared" si="0"/>
        <v/>
      </c>
      <c r="H26" s="33"/>
    </row>
    <row r="27" spans="1:8" s="7" customFormat="1" ht="11.25" x14ac:dyDescent="0.2">
      <c r="A27" s="54">
        <v>13</v>
      </c>
      <c r="B27" s="55" t="s">
        <v>57</v>
      </c>
      <c r="C27" s="56" t="s">
        <v>47</v>
      </c>
      <c r="D27" s="57">
        <v>10</v>
      </c>
      <c r="E27" s="58">
        <v>8.7899999999999991</v>
      </c>
      <c r="F27" s="59"/>
      <c r="G27" s="60" t="str">
        <f t="shared" si="0"/>
        <v/>
      </c>
      <c r="H27" s="33"/>
    </row>
    <row r="28" spans="1:8" s="7" customFormat="1" ht="11.25" x14ac:dyDescent="0.2">
      <c r="A28" s="54">
        <v>14</v>
      </c>
      <c r="B28" s="55" t="s">
        <v>58</v>
      </c>
      <c r="C28" s="56" t="s">
        <v>47</v>
      </c>
      <c r="D28" s="57">
        <v>5</v>
      </c>
      <c r="E28" s="58">
        <v>5.51</v>
      </c>
      <c r="F28" s="59"/>
      <c r="G28" s="60" t="str">
        <f t="shared" si="0"/>
        <v/>
      </c>
      <c r="H28" s="33"/>
    </row>
    <row r="29" spans="1:8" s="7" customFormat="1" ht="11.25" x14ac:dyDescent="0.2">
      <c r="A29" s="54">
        <v>15</v>
      </c>
      <c r="B29" s="55" t="s">
        <v>59</v>
      </c>
      <c r="C29" s="56" t="s">
        <v>47</v>
      </c>
      <c r="D29" s="57">
        <v>1</v>
      </c>
      <c r="E29" s="58">
        <v>18.649999999999999</v>
      </c>
      <c r="F29" s="59"/>
      <c r="G29" s="60" t="str">
        <f t="shared" si="0"/>
        <v/>
      </c>
      <c r="H29" s="33"/>
    </row>
    <row r="30" spans="1:8" s="7" customFormat="1" ht="11.25" x14ac:dyDescent="0.2">
      <c r="A30" s="54">
        <v>16</v>
      </c>
      <c r="B30" s="55" t="s">
        <v>60</v>
      </c>
      <c r="C30" s="56" t="s">
        <v>47</v>
      </c>
      <c r="D30" s="57">
        <v>2</v>
      </c>
      <c r="E30" s="58">
        <v>6.01</v>
      </c>
      <c r="F30" s="59"/>
      <c r="G30" s="60" t="str">
        <f t="shared" si="0"/>
        <v/>
      </c>
      <c r="H30" s="33"/>
    </row>
    <row r="31" spans="1:8" s="7" customFormat="1" ht="11.25" x14ac:dyDescent="0.2">
      <c r="A31" s="54">
        <v>17</v>
      </c>
      <c r="B31" s="55" t="s">
        <v>61</v>
      </c>
      <c r="C31" s="56" t="s">
        <v>47</v>
      </c>
      <c r="D31" s="57">
        <v>5</v>
      </c>
      <c r="E31" s="58">
        <v>7.9</v>
      </c>
      <c r="F31" s="59"/>
      <c r="G31" s="60" t="str">
        <f t="shared" si="0"/>
        <v/>
      </c>
      <c r="H31" s="33"/>
    </row>
    <row r="32" spans="1:8" s="7" customFormat="1" ht="11.25" x14ac:dyDescent="0.2">
      <c r="A32" s="54">
        <v>18</v>
      </c>
      <c r="B32" s="55" t="s">
        <v>62</v>
      </c>
      <c r="C32" s="56" t="s">
        <v>47</v>
      </c>
      <c r="D32" s="57">
        <v>10</v>
      </c>
      <c r="E32" s="58">
        <v>0.62</v>
      </c>
      <c r="F32" s="59"/>
      <c r="G32" s="60" t="str">
        <f t="shared" si="0"/>
        <v/>
      </c>
      <c r="H32" s="33"/>
    </row>
    <row r="33" spans="1:8" s="7" customFormat="1" ht="11.25" x14ac:dyDescent="0.2">
      <c r="A33" s="54">
        <v>19</v>
      </c>
      <c r="B33" s="55" t="s">
        <v>63</v>
      </c>
      <c r="C33" s="56" t="s">
        <v>47</v>
      </c>
      <c r="D33" s="57">
        <v>10</v>
      </c>
      <c r="E33" s="58">
        <v>0.76</v>
      </c>
      <c r="F33" s="59"/>
      <c r="G33" s="60" t="str">
        <f t="shared" si="0"/>
        <v/>
      </c>
      <c r="H33" s="33"/>
    </row>
    <row r="34" spans="1:8" s="7" customFormat="1" ht="11.25" x14ac:dyDescent="0.2">
      <c r="A34" s="54">
        <v>20</v>
      </c>
      <c r="B34" s="55" t="s">
        <v>64</v>
      </c>
      <c r="C34" s="56" t="s">
        <v>47</v>
      </c>
      <c r="D34" s="57">
        <v>30</v>
      </c>
      <c r="E34" s="58">
        <v>26.13</v>
      </c>
      <c r="F34" s="59"/>
      <c r="G34" s="60" t="str">
        <f t="shared" si="0"/>
        <v/>
      </c>
      <c r="H34" s="33"/>
    </row>
    <row r="35" spans="1:8" s="7" customFormat="1" ht="11.25" x14ac:dyDescent="0.2">
      <c r="A35" s="54">
        <v>21</v>
      </c>
      <c r="B35" s="55" t="s">
        <v>65</v>
      </c>
      <c r="C35" s="56" t="s">
        <v>47</v>
      </c>
      <c r="D35" s="57">
        <v>50</v>
      </c>
      <c r="E35" s="58">
        <v>2.64</v>
      </c>
      <c r="F35" s="59"/>
      <c r="G35" s="60" t="str">
        <f t="shared" si="0"/>
        <v/>
      </c>
      <c r="H35" s="33"/>
    </row>
    <row r="36" spans="1:8" s="7" customFormat="1" ht="11.25" x14ac:dyDescent="0.2">
      <c r="A36" s="54">
        <v>22</v>
      </c>
      <c r="B36" s="55" t="s">
        <v>66</v>
      </c>
      <c r="C36" s="56" t="s">
        <v>67</v>
      </c>
      <c r="D36" s="57">
        <v>30</v>
      </c>
      <c r="E36" s="58">
        <v>22.54</v>
      </c>
      <c r="F36" s="59"/>
      <c r="G36" s="60" t="str">
        <f t="shared" si="0"/>
        <v/>
      </c>
      <c r="H36" s="33"/>
    </row>
    <row r="37" spans="1:8" s="7" customFormat="1" ht="11.25" x14ac:dyDescent="0.2">
      <c r="A37" s="54">
        <v>23</v>
      </c>
      <c r="B37" s="55" t="s">
        <v>68</v>
      </c>
      <c r="C37" s="56" t="s">
        <v>47</v>
      </c>
      <c r="D37" s="57">
        <v>5</v>
      </c>
      <c r="E37" s="58">
        <v>2.14</v>
      </c>
      <c r="F37" s="59"/>
      <c r="G37" s="60" t="str">
        <f t="shared" si="0"/>
        <v/>
      </c>
      <c r="H37" s="33"/>
    </row>
    <row r="38" spans="1:8" s="7" customFormat="1" ht="11.25" x14ac:dyDescent="0.2">
      <c r="A38" s="54">
        <v>24</v>
      </c>
      <c r="B38" s="55" t="s">
        <v>69</v>
      </c>
      <c r="C38" s="56" t="s">
        <v>47</v>
      </c>
      <c r="D38" s="57">
        <v>10</v>
      </c>
      <c r="E38" s="58">
        <v>8.36</v>
      </c>
      <c r="F38" s="59"/>
      <c r="G38" s="60" t="str">
        <f t="shared" si="0"/>
        <v/>
      </c>
      <c r="H38" s="33"/>
    </row>
    <row r="39" spans="1:8" s="7" customFormat="1" ht="11.25" x14ac:dyDescent="0.2">
      <c r="A39" s="54">
        <v>25</v>
      </c>
      <c r="B39" s="55" t="s">
        <v>70</v>
      </c>
      <c r="C39" s="56" t="s">
        <v>71</v>
      </c>
      <c r="D39" s="57">
        <v>8</v>
      </c>
      <c r="E39" s="58">
        <v>90.98</v>
      </c>
      <c r="F39" s="59"/>
      <c r="G39" s="60" t="str">
        <f t="shared" si="0"/>
        <v/>
      </c>
      <c r="H39" s="33"/>
    </row>
    <row r="40" spans="1:8" s="7" customFormat="1" ht="11.25" x14ac:dyDescent="0.2">
      <c r="A40" s="54">
        <v>26</v>
      </c>
      <c r="B40" s="55" t="s">
        <v>72</v>
      </c>
      <c r="C40" s="56" t="s">
        <v>67</v>
      </c>
      <c r="D40" s="57">
        <v>61</v>
      </c>
      <c r="E40" s="58">
        <v>25.76</v>
      </c>
      <c r="F40" s="59"/>
      <c r="G40" s="60" t="str">
        <f t="shared" si="0"/>
        <v/>
      </c>
      <c r="H40" s="33"/>
    </row>
    <row r="41" spans="1:8" s="7" customFormat="1" ht="11.25" x14ac:dyDescent="0.2">
      <c r="A41" s="54">
        <v>27</v>
      </c>
      <c r="B41" s="55" t="s">
        <v>73</v>
      </c>
      <c r="C41" s="56" t="s">
        <v>47</v>
      </c>
      <c r="D41" s="57">
        <v>8</v>
      </c>
      <c r="E41" s="58">
        <v>195.94</v>
      </c>
      <c r="F41" s="59"/>
      <c r="G41" s="60" t="str">
        <f t="shared" si="0"/>
        <v/>
      </c>
      <c r="H41" s="33"/>
    </row>
    <row r="42" spans="1:8" s="7" customFormat="1" ht="11.25" x14ac:dyDescent="0.2">
      <c r="A42" s="54">
        <v>28</v>
      </c>
      <c r="B42" s="55" t="s">
        <v>74</v>
      </c>
      <c r="C42" s="56" t="s">
        <v>47</v>
      </c>
      <c r="D42" s="57">
        <v>5</v>
      </c>
      <c r="E42" s="58">
        <v>164.17</v>
      </c>
      <c r="F42" s="59"/>
      <c r="G42" s="60" t="str">
        <f t="shared" si="0"/>
        <v/>
      </c>
      <c r="H42" s="33"/>
    </row>
    <row r="43" spans="1:8" s="7" customFormat="1" ht="11.25" x14ac:dyDescent="0.2">
      <c r="A43" s="54">
        <v>29</v>
      </c>
      <c r="B43" s="55" t="s">
        <v>75</v>
      </c>
      <c r="C43" s="56" t="s">
        <v>43</v>
      </c>
      <c r="D43" s="57">
        <v>20</v>
      </c>
      <c r="E43" s="58">
        <v>6.03</v>
      </c>
      <c r="F43" s="59"/>
      <c r="G43" s="60" t="str">
        <f t="shared" si="0"/>
        <v/>
      </c>
      <c r="H43" s="33"/>
    </row>
    <row r="44" spans="1:8" s="7" customFormat="1" ht="11.25" x14ac:dyDescent="0.2">
      <c r="A44" s="54">
        <v>30</v>
      </c>
      <c r="B44" s="55" t="s">
        <v>76</v>
      </c>
      <c r="C44" s="56" t="s">
        <v>47</v>
      </c>
      <c r="D44" s="57">
        <v>20</v>
      </c>
      <c r="E44" s="58">
        <v>12.96</v>
      </c>
      <c r="F44" s="59"/>
      <c r="G44" s="60" t="str">
        <f t="shared" si="0"/>
        <v/>
      </c>
      <c r="H44" s="33"/>
    </row>
    <row r="45" spans="1:8" s="7" customFormat="1" ht="11.25" x14ac:dyDescent="0.2">
      <c r="A45" s="54">
        <v>31</v>
      </c>
      <c r="B45" s="55" t="s">
        <v>77</v>
      </c>
      <c r="C45" s="56" t="s">
        <v>47</v>
      </c>
      <c r="D45" s="57">
        <v>10</v>
      </c>
      <c r="E45" s="58">
        <v>9.7200000000000006</v>
      </c>
      <c r="F45" s="59"/>
      <c r="G45" s="60" t="str">
        <f t="shared" si="0"/>
        <v/>
      </c>
      <c r="H45" s="33"/>
    </row>
    <row r="46" spans="1:8" s="7" customFormat="1" ht="11.25" x14ac:dyDescent="0.2">
      <c r="A46" s="54">
        <v>32</v>
      </c>
      <c r="B46" s="55" t="s">
        <v>78</v>
      </c>
      <c r="C46" s="56" t="s">
        <v>47</v>
      </c>
      <c r="D46" s="57">
        <v>5</v>
      </c>
      <c r="E46" s="58">
        <v>11.58</v>
      </c>
      <c r="F46" s="59"/>
      <c r="G46" s="60" t="str">
        <f t="shared" si="0"/>
        <v/>
      </c>
      <c r="H46" s="33"/>
    </row>
    <row r="47" spans="1:8" s="7" customFormat="1" ht="11.25" x14ac:dyDescent="0.2">
      <c r="A47" s="54">
        <v>33</v>
      </c>
      <c r="B47" s="55" t="s">
        <v>79</v>
      </c>
      <c r="C47" s="56" t="s">
        <v>71</v>
      </c>
      <c r="D47" s="57">
        <v>20</v>
      </c>
      <c r="E47" s="58">
        <v>111</v>
      </c>
      <c r="F47" s="59"/>
      <c r="G47" s="60" t="str">
        <f t="shared" si="0"/>
        <v/>
      </c>
      <c r="H47" s="33"/>
    </row>
    <row r="48" spans="1:8" s="7" customFormat="1" ht="11.25" x14ac:dyDescent="0.2">
      <c r="A48" s="54">
        <v>34</v>
      </c>
      <c r="B48" s="55" t="s">
        <v>80</v>
      </c>
      <c r="C48" s="56" t="s">
        <v>71</v>
      </c>
      <c r="D48" s="57">
        <v>20</v>
      </c>
      <c r="E48" s="58">
        <v>120.12</v>
      </c>
      <c r="F48" s="59"/>
      <c r="G48" s="60" t="str">
        <f t="shared" si="0"/>
        <v/>
      </c>
      <c r="H48" s="33"/>
    </row>
    <row r="49" spans="1:8" s="7" customFormat="1" ht="11.25" x14ac:dyDescent="0.2">
      <c r="A49" s="54">
        <v>35</v>
      </c>
      <c r="B49" s="55" t="s">
        <v>81</v>
      </c>
      <c r="C49" s="56" t="s">
        <v>47</v>
      </c>
      <c r="D49" s="57">
        <v>30</v>
      </c>
      <c r="E49" s="58">
        <v>8.27</v>
      </c>
      <c r="F49" s="59"/>
      <c r="G49" s="60" t="str">
        <f t="shared" si="0"/>
        <v/>
      </c>
      <c r="H49" s="33"/>
    </row>
    <row r="50" spans="1:8" s="7" customFormat="1" ht="11.25" x14ac:dyDescent="0.2">
      <c r="A50" s="54">
        <v>36</v>
      </c>
      <c r="B50" s="55" t="s">
        <v>82</v>
      </c>
      <c r="C50" s="56" t="s">
        <v>47</v>
      </c>
      <c r="D50" s="57">
        <v>6</v>
      </c>
      <c r="E50" s="58">
        <v>11</v>
      </c>
      <c r="F50" s="59"/>
      <c r="G50" s="60" t="str">
        <f t="shared" si="0"/>
        <v/>
      </c>
      <c r="H50" s="33"/>
    </row>
    <row r="51" spans="1:8" s="7" customFormat="1" ht="11.25" x14ac:dyDescent="0.2">
      <c r="A51" s="54">
        <v>37</v>
      </c>
      <c r="B51" s="55" t="s">
        <v>83</v>
      </c>
      <c r="C51" s="56" t="s">
        <v>47</v>
      </c>
      <c r="D51" s="57">
        <v>5</v>
      </c>
      <c r="E51" s="58">
        <v>14.6</v>
      </c>
      <c r="F51" s="59"/>
      <c r="G51" s="60" t="str">
        <f t="shared" si="0"/>
        <v/>
      </c>
      <c r="H51" s="33"/>
    </row>
    <row r="52" spans="1:8" s="7" customFormat="1" ht="11.25" x14ac:dyDescent="0.2">
      <c r="A52" s="54">
        <v>38</v>
      </c>
      <c r="B52" s="55" t="s">
        <v>84</v>
      </c>
      <c r="C52" s="56" t="s">
        <v>47</v>
      </c>
      <c r="D52" s="57">
        <v>5</v>
      </c>
      <c r="E52" s="58">
        <v>8.92</v>
      </c>
      <c r="F52" s="59"/>
      <c r="G52" s="60" t="str">
        <f t="shared" si="0"/>
        <v/>
      </c>
      <c r="H52" s="33"/>
    </row>
    <row r="53" spans="1:8" s="7" customFormat="1" ht="11.25" x14ac:dyDescent="0.2">
      <c r="A53" s="54">
        <v>39</v>
      </c>
      <c r="B53" s="55" t="s">
        <v>85</v>
      </c>
      <c r="C53" s="56" t="s">
        <v>47</v>
      </c>
      <c r="D53" s="57">
        <v>15</v>
      </c>
      <c r="E53" s="58">
        <v>11.6</v>
      </c>
      <c r="F53" s="59"/>
      <c r="G53" s="60" t="str">
        <f t="shared" si="0"/>
        <v/>
      </c>
      <c r="H53" s="33"/>
    </row>
    <row r="54" spans="1:8" s="7" customFormat="1" ht="11.25" x14ac:dyDescent="0.2">
      <c r="A54" s="54">
        <v>40</v>
      </c>
      <c r="B54" s="55" t="s">
        <v>86</v>
      </c>
      <c r="C54" s="56" t="s">
        <v>47</v>
      </c>
      <c r="D54" s="57">
        <v>1</v>
      </c>
      <c r="E54" s="58">
        <v>18.190000000000001</v>
      </c>
      <c r="F54" s="59"/>
      <c r="G54" s="60" t="str">
        <f t="shared" si="0"/>
        <v/>
      </c>
      <c r="H54" s="33"/>
    </row>
    <row r="55" spans="1:8" s="7" customFormat="1" ht="11.25" x14ac:dyDescent="0.2">
      <c r="A55" s="54">
        <v>41</v>
      </c>
      <c r="B55" s="55" t="s">
        <v>87</v>
      </c>
      <c r="C55" s="56" t="s">
        <v>47</v>
      </c>
      <c r="D55" s="57">
        <v>3</v>
      </c>
      <c r="E55" s="58">
        <v>20.59</v>
      </c>
      <c r="F55" s="59"/>
      <c r="G55" s="60" t="str">
        <f t="shared" si="0"/>
        <v/>
      </c>
      <c r="H55" s="33"/>
    </row>
    <row r="56" spans="1:8" s="7" customFormat="1" ht="11.25" x14ac:dyDescent="0.2">
      <c r="A56" s="54">
        <v>42</v>
      </c>
      <c r="B56" s="55" t="s">
        <v>88</v>
      </c>
      <c r="C56" s="56" t="s">
        <v>47</v>
      </c>
      <c r="D56" s="57">
        <v>2</v>
      </c>
      <c r="E56" s="58">
        <v>30.34</v>
      </c>
      <c r="F56" s="59"/>
      <c r="G56" s="60" t="str">
        <f t="shared" si="0"/>
        <v/>
      </c>
      <c r="H56" s="33"/>
    </row>
    <row r="57" spans="1:8" s="25" customFormat="1" ht="9" x14ac:dyDescent="0.2">
      <c r="A57" s="29"/>
      <c r="E57" s="38"/>
      <c r="F57" s="64" t="s">
        <v>26</v>
      </c>
      <c r="G57" s="65"/>
      <c r="H57" s="34"/>
    </row>
    <row r="58" spans="1:8" ht="14.25" customHeight="1" x14ac:dyDescent="0.2">
      <c r="F58" s="66">
        <f>SUM(G15:G56)</f>
        <v>0</v>
      </c>
      <c r="G58" s="67"/>
      <c r="H58" s="35"/>
    </row>
    <row r="59" spans="1:8" s="30" customFormat="1" ht="9" x14ac:dyDescent="0.2">
      <c r="A59" s="61" t="str">
        <f>" - "&amp;Dados!B24</f>
        <v xml:space="preserve"> - A execução do objeto da presente licitação será realizada junto a Secretaria obedecendo, na íntegra, ao detalhamento do termo de referência (ANEXO II).</v>
      </c>
      <c r="B59" s="61"/>
      <c r="C59" s="61"/>
      <c r="D59" s="61"/>
      <c r="E59" s="61"/>
      <c r="F59" s="61"/>
      <c r="G59" s="61"/>
      <c r="H59" s="36"/>
    </row>
    <row r="60" spans="1:8" s="30" customFormat="1" ht="9" x14ac:dyDescent="0.2">
      <c r="A60" s="61" t="str">
        <f>" - "&amp;Dados!B25</f>
        <v xml:space="preserve"> - A administração rejeitará, no todo ou em parte, o fornecimento executado em desacordo com os termos do Edital e seus anexos.</v>
      </c>
      <c r="B60" s="61"/>
      <c r="C60" s="61"/>
      <c r="D60" s="61"/>
      <c r="E60" s="61"/>
      <c r="F60" s="61"/>
      <c r="G60" s="61"/>
      <c r="H60" s="36"/>
    </row>
    <row r="61" spans="1:8" s="30" customFormat="1" ht="21.2" customHeight="1" x14ac:dyDescent="0.2">
      <c r="A61" s="61" t="str">
        <f>" - "&amp;Dados!B26</f>
        <v xml:space="preserve"> - O pagamento do objeto de que trata a DISPENSA ELETRÔNICA 074/2025, e consequente contrato serão efetuados pela Tesouraria do Fundo Municipal de Saúde nos termos do Art. 7 da Instrução Normativa SEGES/ME nº 77, de 2022.</v>
      </c>
      <c r="B61" s="61"/>
      <c r="C61" s="61"/>
      <c r="D61" s="61"/>
      <c r="E61" s="61"/>
      <c r="F61" s="61"/>
      <c r="G61" s="61"/>
      <c r="H61" s="36"/>
    </row>
    <row r="62" spans="1:8" s="25" customFormat="1" ht="9" x14ac:dyDescent="0.2">
      <c r="A62" s="61" t="str">
        <f>" - "&amp;Dados!B27</f>
        <v xml:space="preserve"> - Proposta válida por 60 (sessenta) dias</v>
      </c>
      <c r="B62" s="61"/>
      <c r="C62" s="61"/>
      <c r="D62" s="61"/>
      <c r="E62" s="61"/>
      <c r="F62" s="61"/>
      <c r="G62" s="61"/>
      <c r="H62" s="34"/>
    </row>
    <row r="63" spans="1:8" x14ac:dyDescent="0.2">
      <c r="H63" s="37"/>
    </row>
    <row r="64" spans="1:8" x14ac:dyDescent="0.2">
      <c r="H64" s="37"/>
    </row>
    <row r="65" spans="2:8" x14ac:dyDescent="0.2">
      <c r="H65" s="37"/>
    </row>
    <row r="66" spans="2:8" x14ac:dyDescent="0.2">
      <c r="H66" s="37"/>
    </row>
    <row r="67" spans="2:8" x14ac:dyDescent="0.2">
      <c r="H67" s="37"/>
    </row>
    <row r="68" spans="2:8" x14ac:dyDescent="0.2">
      <c r="H68" s="37"/>
    </row>
    <row r="69" spans="2:8" ht="12.75" customHeight="1" x14ac:dyDescent="0.2">
      <c r="B69" s="1"/>
      <c r="G69" s="1"/>
    </row>
    <row r="70" spans="2:8" x14ac:dyDescent="0.2">
      <c r="B70" s="1"/>
      <c r="G70" s="1"/>
    </row>
    <row r="71" spans="2:8" x14ac:dyDescent="0.2">
      <c r="B71" s="1"/>
      <c r="G71" s="1"/>
    </row>
    <row r="72" spans="2:8" x14ac:dyDescent="0.2">
      <c r="B72" s="1"/>
      <c r="G72" s="1"/>
    </row>
    <row r="73" spans="2:8" x14ac:dyDescent="0.2">
      <c r="B73" s="1"/>
      <c r="G73" s="1"/>
    </row>
  </sheetData>
  <sheetProtection password="CE28" sheet="1" objects="1" scenarios="1"/>
  <autoFilter ref="A13:G62"/>
  <mergeCells count="17">
    <mergeCell ref="C8:D8"/>
    <mergeCell ref="E8:F8"/>
    <mergeCell ref="A2:G2"/>
    <mergeCell ref="A3:G3"/>
    <mergeCell ref="A6:G6"/>
    <mergeCell ref="A7:G7"/>
    <mergeCell ref="A4:G4"/>
    <mergeCell ref="A5:G5"/>
    <mergeCell ref="A59:G59"/>
    <mergeCell ref="A60:G60"/>
    <mergeCell ref="A61:G61"/>
    <mergeCell ref="B10:G10"/>
    <mergeCell ref="A62:G62"/>
    <mergeCell ref="B11:G11"/>
    <mergeCell ref="F57:G57"/>
    <mergeCell ref="F58:G58"/>
    <mergeCell ref="D12:G12"/>
  </mergeCells>
  <phoneticPr fontId="0" type="noConversion"/>
  <conditionalFormatting sqref="B12">
    <cfRule type="cellIs" dxfId="10" priority="12" stopIfTrue="1" operator="equal">
      <formula>$G$1</formula>
    </cfRule>
  </conditionalFormatting>
  <conditionalFormatting sqref="B10:G11">
    <cfRule type="cellIs" dxfId="9" priority="13" stopIfTrue="1" operator="equal">
      <formula>$J$1</formula>
    </cfRule>
  </conditionalFormatting>
  <conditionalFormatting sqref="D12:G12">
    <cfRule type="cellIs" dxfId="8" priority="28" stopIfTrue="1" operator="equal">
      <formula>$E$1</formula>
    </cfRule>
  </conditionalFormatting>
  <conditionalFormatting sqref="F57">
    <cfRule type="expression" dxfId="7" priority="5" stopIfTrue="1">
      <formula>IF($J57="Empate",IF(H57=1,TRUE(),FALSE()),FALSE())</formula>
    </cfRule>
    <cfRule type="expression" dxfId="6" priority="6" stopIfTrue="1">
      <formula>IF(H57="&gt;",FALSE(),IF(H57&gt;0,TRUE(),FALSE()))</formula>
    </cfRule>
    <cfRule type="expression" dxfId="5" priority="7" stopIfTrue="1">
      <formula>IF(H57="&gt;",TRUE(),FALSE())</formula>
    </cfRule>
  </conditionalFormatting>
  <conditionalFormatting sqref="F58">
    <cfRule type="expression" dxfId="4" priority="8" stopIfTrue="1">
      <formula>IF($J57="OK",IF(H57=1,TRUE(),FALSE()),FALSE())</formula>
    </cfRule>
    <cfRule type="expression" dxfId="3" priority="9" stopIfTrue="1">
      <formula>IF($J57="Empate",IF(H57=1,TRUE(),FALSE()),FALSE())</formula>
    </cfRule>
    <cfRule type="expression" dxfId="2" priority="10" stopIfTrue="1">
      <formula>IF($J57="Empate",IF(H57=2,TRUE(),FALSE()),FALSE())</formula>
    </cfRule>
  </conditionalFormatting>
  <conditionalFormatting sqref="D15:D56">
    <cfRule type="expression" priority="3" stopIfTrue="1">
      <formula>$A15</formula>
    </cfRule>
  </conditionalFormatting>
  <conditionalFormatting sqref="F15:F56">
    <cfRule type="cellIs" dxfId="1" priority="1" stopIfTrue="1" operator="equal">
      <formula>""</formula>
    </cfRule>
  </conditionalFormatting>
  <conditionalFormatting sqref="G15:G56">
    <cfRule type="expression" dxfId="0" priority="2" stopIfTrue="1">
      <formula>IF(ISTEXT(F15),FALSE(),IF(F15&gt;E15,TRUE(),FALSE()))</formula>
    </cfRule>
  </conditionalFormatting>
  <printOptions horizontalCentered="1"/>
  <pageMargins left="0.51181102362204722" right="0.31496062992125984" top="0.39370078740157483" bottom="1.0236220472440944" header="0.51181102362204722" footer="0.55118110236220474"/>
  <pageSetup paperSize="9" scale="94" fitToHeight="20" orientation="portrait" r:id="rId1"/>
  <headerFooter alignWithMargins="0">
    <oddHeader>&amp;R&amp;"Arial,Negrito"&amp;6Página &amp;P de &amp;N.</oddHeader>
    <oddFooter>&amp;C
____________________________________
Assinatura e Carimbo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2"/>
  <dimension ref="A1:IV28"/>
  <sheetViews>
    <sheetView workbookViewId="0">
      <selection activeCell="B6" sqref="B6"/>
    </sheetView>
  </sheetViews>
  <sheetFormatPr defaultRowHeight="12.75" x14ac:dyDescent="0.2"/>
  <cols>
    <col min="1" max="1" width="15" customWidth="1"/>
    <col min="2" max="2" width="63.85546875" customWidth="1"/>
    <col min="3" max="3" width="43.7109375" customWidth="1"/>
    <col min="4" max="7" width="41.140625" customWidth="1"/>
    <col min="8" max="8" width="14" customWidth="1"/>
    <col min="9" max="9" width="19.28515625" customWidth="1"/>
    <col min="10" max="13" width="14.5703125" customWidth="1"/>
    <col min="14" max="15" width="9.28515625" customWidth="1"/>
  </cols>
  <sheetData>
    <row r="1" spans="1:7" x14ac:dyDescent="0.2">
      <c r="A1" s="14" t="s">
        <v>8</v>
      </c>
      <c r="B1" s="47" t="s">
        <v>89</v>
      </c>
      <c r="E1" s="4"/>
      <c r="F1" s="4"/>
      <c r="G1" s="4"/>
    </row>
    <row r="2" spans="1:7" x14ac:dyDescent="0.2">
      <c r="A2" s="14" t="s">
        <v>9</v>
      </c>
      <c r="B2" s="47" t="s">
        <v>93</v>
      </c>
      <c r="E2" s="4"/>
      <c r="F2" s="4"/>
      <c r="G2" s="4"/>
    </row>
    <row r="3" spans="1:7" x14ac:dyDescent="0.2">
      <c r="A3" s="14" t="s">
        <v>10</v>
      </c>
      <c r="B3" s="47" t="s">
        <v>90</v>
      </c>
      <c r="C3" s="5"/>
      <c r="E3" s="43"/>
      <c r="F3" s="4"/>
      <c r="G3" s="4"/>
    </row>
    <row r="4" spans="1:7" x14ac:dyDescent="0.2">
      <c r="A4" s="14" t="s">
        <v>11</v>
      </c>
      <c r="B4" s="47" t="s">
        <v>94</v>
      </c>
      <c r="C4" s="5"/>
      <c r="E4" s="43"/>
      <c r="F4" s="4"/>
      <c r="G4" s="4"/>
    </row>
    <row r="5" spans="1:7" x14ac:dyDescent="0.2">
      <c r="A5" s="14"/>
      <c r="B5" s="47" t="s">
        <v>95</v>
      </c>
      <c r="C5" s="5"/>
      <c r="E5" s="43"/>
      <c r="F5" s="4"/>
      <c r="G5" s="4"/>
    </row>
    <row r="6" spans="1:7" x14ac:dyDescent="0.2">
      <c r="A6" s="14" t="s">
        <v>12</v>
      </c>
      <c r="B6" s="47" t="s">
        <v>40</v>
      </c>
      <c r="C6" s="5"/>
      <c r="E6" s="43"/>
      <c r="F6" s="4"/>
      <c r="G6" s="4"/>
    </row>
    <row r="7" spans="1:7" x14ac:dyDescent="0.2">
      <c r="A7" s="14" t="s">
        <v>29</v>
      </c>
      <c r="B7" s="48" t="s">
        <v>41</v>
      </c>
      <c r="C7" s="5"/>
      <c r="E7" s="43"/>
      <c r="F7" s="4"/>
      <c r="G7" s="4"/>
    </row>
    <row r="8" spans="1:7" x14ac:dyDescent="0.2">
      <c r="A8" s="14" t="s">
        <v>13</v>
      </c>
      <c r="B8" s="47" t="s">
        <v>38</v>
      </c>
      <c r="C8" s="5"/>
      <c r="E8" s="43"/>
      <c r="F8" s="4"/>
      <c r="G8" s="4"/>
    </row>
    <row r="9" spans="1:7" x14ac:dyDescent="0.2">
      <c r="A9" s="23" t="s">
        <v>22</v>
      </c>
      <c r="B9" s="39">
        <v>21318.959999999999</v>
      </c>
      <c r="C9" s="5"/>
      <c r="E9" s="43"/>
      <c r="F9" s="4"/>
      <c r="G9" s="4"/>
    </row>
    <row r="10" spans="1:7" x14ac:dyDescent="0.2">
      <c r="A10" s="15" t="s">
        <v>0</v>
      </c>
      <c r="E10" s="4"/>
      <c r="F10" s="4"/>
      <c r="G10" s="4"/>
    </row>
    <row r="11" spans="1:7" x14ac:dyDescent="0.2">
      <c r="A11" s="16" t="s">
        <v>2</v>
      </c>
      <c r="E11" s="4"/>
      <c r="F11" s="4"/>
      <c r="G11" s="4"/>
    </row>
    <row r="12" spans="1:7" x14ac:dyDescent="0.2">
      <c r="A12" s="17" t="s">
        <v>7</v>
      </c>
      <c r="E12" s="4"/>
      <c r="F12" s="4"/>
      <c r="G12" s="4"/>
    </row>
    <row r="13" spans="1:7" x14ac:dyDescent="0.2">
      <c r="A13" s="16" t="s">
        <v>19</v>
      </c>
      <c r="E13" s="4"/>
      <c r="F13" s="4"/>
      <c r="G13" s="4"/>
    </row>
    <row r="14" spans="1:7" x14ac:dyDescent="0.2">
      <c r="A14" s="16" t="s">
        <v>23</v>
      </c>
      <c r="E14" s="4"/>
      <c r="F14" s="4"/>
      <c r="G14" s="4"/>
    </row>
    <row r="15" spans="1:7" x14ac:dyDescent="0.2">
      <c r="A15" s="45" t="s">
        <v>31</v>
      </c>
      <c r="E15" s="4"/>
      <c r="F15" s="4"/>
      <c r="G15" s="4"/>
    </row>
    <row r="16" spans="1:7" x14ac:dyDescent="0.2">
      <c r="A16" s="45" t="s">
        <v>32</v>
      </c>
      <c r="E16" s="4"/>
      <c r="F16" s="4"/>
      <c r="G16" s="4"/>
    </row>
    <row r="17" spans="1:256" x14ac:dyDescent="0.2">
      <c r="A17" s="45" t="s">
        <v>33</v>
      </c>
      <c r="B17" s="22"/>
      <c r="E17" s="22"/>
      <c r="F17" s="4"/>
      <c r="G17" s="4"/>
    </row>
    <row r="18" spans="1:256" s="21" customFormat="1" x14ac:dyDescent="0.2">
      <c r="A18" s="20" t="s">
        <v>20</v>
      </c>
      <c r="B18" s="22" t="s">
        <v>39</v>
      </c>
      <c r="C18" s="22"/>
      <c r="D18" s="44"/>
      <c r="E18" s="44"/>
      <c r="F18" s="46"/>
      <c r="G18" s="44"/>
      <c r="H18" s="22"/>
      <c r="I18" s="22"/>
      <c r="J18" s="22"/>
      <c r="K18" s="22"/>
      <c r="L18" s="22"/>
      <c r="M18" s="22"/>
    </row>
    <row r="19" spans="1:256" s="21" customFormat="1" x14ac:dyDescent="0.2">
      <c r="A19" s="20" t="s">
        <v>21</v>
      </c>
      <c r="B19" s="22" t="s">
        <v>91</v>
      </c>
      <c r="C19" s="22"/>
      <c r="D19" s="22"/>
      <c r="E19" s="46"/>
      <c r="F19" s="46"/>
      <c r="G19" s="46"/>
      <c r="H19" s="22"/>
      <c r="I19" s="22"/>
      <c r="J19" s="22"/>
      <c r="K19" s="22"/>
      <c r="L19" s="22"/>
      <c r="M19" s="22"/>
      <c r="IV19" s="22"/>
    </row>
    <row r="20" spans="1:256" x14ac:dyDescent="0.2">
      <c r="B20" s="22"/>
      <c r="E20" s="4"/>
      <c r="F20" s="22"/>
      <c r="G20" s="22"/>
    </row>
    <row r="21" spans="1:256" x14ac:dyDescent="0.2">
      <c r="B21" s="22"/>
      <c r="E21" s="42"/>
      <c r="F21" s="22"/>
      <c r="G21" s="22"/>
    </row>
    <row r="22" spans="1:256" x14ac:dyDescent="0.2">
      <c r="E22" s="42"/>
      <c r="F22" s="42"/>
      <c r="G22" s="42"/>
    </row>
    <row r="23" spans="1:256" x14ac:dyDescent="0.2">
      <c r="E23" s="42"/>
      <c r="F23" s="42"/>
      <c r="G23" s="42"/>
    </row>
    <row r="24" spans="1:256" ht="38.25" x14ac:dyDescent="0.2">
      <c r="A24" s="18" t="s">
        <v>14</v>
      </c>
      <c r="B24" s="19" t="s">
        <v>35</v>
      </c>
      <c r="D24" s="51"/>
      <c r="E24" s="4"/>
      <c r="F24" s="4"/>
      <c r="G24" s="42"/>
    </row>
    <row r="25" spans="1:256" ht="25.5" x14ac:dyDescent="0.2">
      <c r="A25" s="18" t="s">
        <v>15</v>
      </c>
      <c r="B25" s="19" t="s">
        <v>34</v>
      </c>
      <c r="D25" s="51"/>
      <c r="E25" s="4"/>
      <c r="F25" s="4"/>
      <c r="G25" s="42"/>
    </row>
    <row r="26" spans="1:256" ht="51" x14ac:dyDescent="0.2">
      <c r="A26" s="18" t="s">
        <v>16</v>
      </c>
      <c r="B26" s="48" t="s">
        <v>92</v>
      </c>
      <c r="C26" s="8"/>
      <c r="E26" s="4"/>
      <c r="F26" s="4"/>
      <c r="G26" s="42"/>
    </row>
    <row r="27" spans="1:256" ht="25.5" x14ac:dyDescent="0.2">
      <c r="A27" s="18" t="s">
        <v>17</v>
      </c>
      <c r="B27" s="19" t="s">
        <v>27</v>
      </c>
      <c r="E27" s="4"/>
      <c r="F27" s="4"/>
      <c r="G27" s="42"/>
    </row>
    <row r="28" spans="1:256" x14ac:dyDescent="0.2">
      <c r="A28" s="18" t="s">
        <v>30</v>
      </c>
      <c r="B28" s="49" t="s">
        <v>36</v>
      </c>
      <c r="G28" s="42"/>
    </row>
  </sheetData>
  <phoneticPr fontId="0" type="noConversion"/>
  <pageMargins left="0.78740157499999996" right="0.78740157499999996" top="0.984251969" bottom="0.984251969" header="0.49212598499999999" footer="0.49212598499999999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2</vt:i4>
      </vt:variant>
    </vt:vector>
  </HeadingPairs>
  <TitlesOfParts>
    <vt:vector size="4" baseType="lpstr">
      <vt:lpstr>Quadro de Preços</vt:lpstr>
      <vt:lpstr>Dados</vt:lpstr>
      <vt:lpstr>Dados!_Hlk124412351</vt:lpstr>
      <vt:lpstr>'Quadro de Preços'!Titulos_de_impressao</vt:lpstr>
    </vt:vector>
  </TitlesOfParts>
  <Company>PMS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Licitacao</dc:creator>
  <dc:description>Versão: 2.0 - Incluída a planilha 'dados'.</dc:description>
  <cp:lastModifiedBy>user</cp:lastModifiedBy>
  <cp:lastPrinted>2025-10-22T18:12:30Z</cp:lastPrinted>
  <dcterms:created xsi:type="dcterms:W3CDTF">2006-04-18T17:38:46Z</dcterms:created>
  <dcterms:modified xsi:type="dcterms:W3CDTF">2025-10-23T12:56:04Z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Protegido por senha">
    <vt:bool>true</vt:bool>
  </property>
</Properties>
</file>